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8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<sst xmlns="http://schemas.openxmlformats.org/spreadsheetml/2006/main" count="12" uniqueCount="12">
  <si>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Adj. % Table</t>
  </si>
  <si>
    <t>Vertical Angle</t>
  </si>
  <si>
    <t>d1  (horiz.)</t>
  </si>
  <si>
    <t>d2  (linear)</t>
  </si>
  <si>
    <t xml:space="preserve"> 'Quick' %     of candela</t>
  </si>
  <si>
    <t>Candela Rating</t>
  </si>
  <si>
    <t>H     height</t>
  </si>
  <si>
    <t>W      width</t>
  </si>
  <si>
    <t>L      length</t>
  </si>
  <si>
    <t>E - lumens per sq.ft.</t>
  </si>
  <si>
    <r>
      <t xml:space="preserve">Adj. E        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>.03 (ADA)</t>
    </r>
  </si>
  <si>
    <r>
      <t>Wall mounted appliances to use Table 6-4.4.1.1(a) (NFPA 72) for square areas of coverage. Rectangular shapes use .0375 lumens/sq.ft. per A-6-4.4.1(a) and E=I/d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where d is horizontal distance (ft) to most remote point of rectangle, I is candela rating, and E is effective lumens density. Ceiling mounted appliances to use above calculation matrix and are limited to a minimum of .03 lumens/sq.ft. per ADA requirements.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</si>
</sst>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7.75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7.75"/>
      <name val="Arial"/>
      <family val="0"/>
    </font>
    <font>
      <b/>
      <sz val="2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>
        <color indexed="10"/>
      </right>
      <top style="thick"/>
      <bottom style="thick"/>
    </border>
    <border>
      <left style="thick">
        <color indexed="10"/>
      </left>
      <right style="medium"/>
      <top style="thick"/>
      <bottom style="thick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ck"/>
    </border>
    <border>
      <left style="thick">
        <color indexed="10"/>
      </left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>
        <color indexed="10"/>
      </left>
      <right style="thick">
        <color indexed="10"/>
      </right>
      <top style="thick"/>
      <bottom style="thick"/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6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5" borderId="17" xfId="0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7" borderId="21" xfId="0" applyFill="1" applyBorder="1" applyAlignment="1">
      <alignment horizontal="center" wrapText="1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7" borderId="25" xfId="0" applyFill="1" applyBorder="1" applyAlignment="1">
      <alignment horizontal="center" wrapText="1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UL 1971 - Ceiling Strobe Intensity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'[1]Sheet1'!$A$1:$A$19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'[1]Sheet1'!$B$1:$B$19</c:f>
              <c:numCache>
                <c:ptCount val="1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87</c:v>
                </c:pt>
                <c:pt idx="7">
                  <c:v>82</c:v>
                </c:pt>
                <c:pt idx="8">
                  <c:v>78</c:v>
                </c:pt>
                <c:pt idx="9">
                  <c:v>70</c:v>
                </c:pt>
                <c:pt idx="10">
                  <c:v>55</c:v>
                </c:pt>
                <c:pt idx="11">
                  <c:v>45</c:v>
                </c:pt>
                <c:pt idx="12">
                  <c:v>40</c:v>
                </c:pt>
                <c:pt idx="13">
                  <c:v>37</c:v>
                </c:pt>
                <c:pt idx="14">
                  <c:v>35</c:v>
                </c:pt>
                <c:pt idx="15">
                  <c:v>32</c:v>
                </c:pt>
                <c:pt idx="16">
                  <c:v>30</c:v>
                </c:pt>
                <c:pt idx="17">
                  <c:v>27</c:v>
                </c:pt>
                <c:pt idx="18">
                  <c:v>25</c:v>
                </c:pt>
              </c:numCache>
            </c:numRef>
          </c:yVal>
          <c:smooth val="1"/>
        </c:ser>
        <c:axId val="23509300"/>
        <c:axId val="10257109"/>
      </c:scatterChart>
      <c:valAx>
        <c:axId val="235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Viewing Angle (vertical)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crossBetween val="midCat"/>
        <c:dispUnits/>
        <c:minorUnit val="5"/>
      </c:valAx>
      <c:valAx>
        <c:axId val="1025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% of Candela 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509300"/>
        <c:crosses val="autoZero"/>
        <c:crossBetween val="midCat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11</xdr:col>
      <xdr:colOff>19050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9050" y="1857375"/>
        <a:ext cx="7105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7" sqref="K7"/>
    </sheetView>
  </sheetViews>
  <sheetFormatPr defaultColWidth="9.140625" defaultRowHeight="12.75"/>
  <cols>
    <col min="8" max="8" width="11.421875" style="0" customWidth="1"/>
    <col min="9" max="9" width="11.28125" style="0" customWidth="1"/>
    <col min="11" max="11" width="10.7109375" style="0" customWidth="1"/>
  </cols>
  <sheetData>
    <row r="1" spans="1:11" ht="28.5" customHeight="1" thickBot="1" thickTop="1">
      <c r="A1" s="16" t="s">
        <v>6</v>
      </c>
      <c r="B1" s="17" t="s">
        <v>7</v>
      </c>
      <c r="C1" s="17" t="s">
        <v>8</v>
      </c>
      <c r="D1" s="18" t="s">
        <v>5</v>
      </c>
      <c r="E1" s="19" t="s">
        <v>2</v>
      </c>
      <c r="F1" s="17" t="s">
        <v>3</v>
      </c>
      <c r="G1" s="17" t="s">
        <v>1</v>
      </c>
      <c r="H1" s="17" t="s">
        <v>4</v>
      </c>
      <c r="I1" s="26" t="s">
        <v>9</v>
      </c>
      <c r="J1" s="34" t="s">
        <v>0</v>
      </c>
      <c r="K1" s="30" t="s">
        <v>10</v>
      </c>
    </row>
    <row r="2" spans="1:11" ht="13.5" thickTop="1">
      <c r="A2" s="1">
        <v>20</v>
      </c>
      <c r="B2" s="2">
        <v>20</v>
      </c>
      <c r="C2" s="2">
        <v>20</v>
      </c>
      <c r="D2" s="20">
        <v>30</v>
      </c>
      <c r="E2" s="21">
        <f aca="true" t="shared" si="0" ref="E2:E10">((C2/2)^2+(B2/2)^2)^0.5</f>
        <v>14.142135623730951</v>
      </c>
      <c r="F2" s="7">
        <f aca="true" t="shared" si="1" ref="F2:F10">((E2)^2+(A2)^2)^0.5</f>
        <v>24.49489742783178</v>
      </c>
      <c r="G2" s="10">
        <f aca="true" t="shared" si="2" ref="G2:G10">ACOS(A2/F2)*180/PI()</f>
        <v>35.264389682754654</v>
      </c>
      <c r="H2" s="13">
        <f aca="true" t="shared" si="3" ref="H2:H10">(100-G2)/100</f>
        <v>0.6473561031724535</v>
      </c>
      <c r="I2" s="27">
        <f aca="true" t="shared" si="4" ref="I2:I10">H2*(D2/(F2^2))</f>
        <v>0.03236780515862268</v>
      </c>
      <c r="J2" s="35">
        <v>82</v>
      </c>
      <c r="K2" s="31">
        <f aca="true" t="shared" si="5" ref="K2:K10">J2*(D2/(F2^2))/100</f>
        <v>0.04100000000000001</v>
      </c>
    </row>
    <row r="3" spans="1:11" ht="12.75">
      <c r="A3" s="3">
        <v>20</v>
      </c>
      <c r="B3" s="4">
        <v>30</v>
      </c>
      <c r="C3" s="4">
        <v>30</v>
      </c>
      <c r="D3" s="22">
        <v>45</v>
      </c>
      <c r="E3" s="23">
        <f t="shared" si="0"/>
        <v>21.213203435596427</v>
      </c>
      <c r="F3" s="8">
        <f t="shared" si="1"/>
        <v>29.154759474226502</v>
      </c>
      <c r="G3" s="11">
        <f t="shared" si="2"/>
        <v>46.686143341716935</v>
      </c>
      <c r="H3" s="14">
        <f t="shared" si="3"/>
        <v>0.5331385665828307</v>
      </c>
      <c r="I3" s="28">
        <f t="shared" si="4"/>
        <v>0.028224982936738092</v>
      </c>
      <c r="J3" s="36">
        <v>70</v>
      </c>
      <c r="K3" s="32">
        <f t="shared" si="5"/>
        <v>0.03705882352941177</v>
      </c>
    </row>
    <row r="4" spans="1:11" ht="12.75">
      <c r="A4" s="3">
        <v>20</v>
      </c>
      <c r="B4" s="4">
        <v>40</v>
      </c>
      <c r="C4" s="4">
        <v>40</v>
      </c>
      <c r="D4" s="22">
        <v>80</v>
      </c>
      <c r="E4" s="23">
        <f t="shared" si="0"/>
        <v>28.284271247461902</v>
      </c>
      <c r="F4" s="8">
        <f t="shared" si="1"/>
        <v>34.64101615137755</v>
      </c>
      <c r="G4" s="11">
        <f t="shared" si="2"/>
        <v>54.735610317245346</v>
      </c>
      <c r="H4" s="14">
        <f t="shared" si="3"/>
        <v>0.4526438968275465</v>
      </c>
      <c r="I4" s="28">
        <f t="shared" si="4"/>
        <v>0.030176259788503093</v>
      </c>
      <c r="J4" s="36">
        <v>45</v>
      </c>
      <c r="K4" s="32">
        <f t="shared" si="5"/>
        <v>0.029999999999999992</v>
      </c>
    </row>
    <row r="5" spans="1:11" ht="12.75">
      <c r="A5" s="3">
        <v>20</v>
      </c>
      <c r="B5" s="4">
        <v>50</v>
      </c>
      <c r="C5" s="4">
        <v>50</v>
      </c>
      <c r="D5" s="22">
        <v>115</v>
      </c>
      <c r="E5" s="23">
        <f t="shared" si="0"/>
        <v>35.35533905932738</v>
      </c>
      <c r="F5" s="8">
        <f t="shared" si="1"/>
        <v>40.620192023179804</v>
      </c>
      <c r="G5" s="11">
        <f t="shared" si="2"/>
        <v>60.50379150343357</v>
      </c>
      <c r="H5" s="14">
        <f t="shared" si="3"/>
        <v>0.3949620849656643</v>
      </c>
      <c r="I5" s="28">
        <f t="shared" si="4"/>
        <v>0.02752766046730387</v>
      </c>
      <c r="J5" s="36">
        <v>40</v>
      </c>
      <c r="K5" s="32">
        <f t="shared" si="5"/>
        <v>0.027878787878787878</v>
      </c>
    </row>
    <row r="6" spans="1:11" ht="12.75">
      <c r="A6" s="3"/>
      <c r="B6" s="4"/>
      <c r="C6" s="4"/>
      <c r="D6" s="22"/>
      <c r="E6" s="23">
        <f t="shared" si="0"/>
        <v>0</v>
      </c>
      <c r="F6" s="8">
        <f t="shared" si="1"/>
        <v>0</v>
      </c>
      <c r="G6" s="11" t="e">
        <f t="shared" si="2"/>
        <v>#DIV/0!</v>
      </c>
      <c r="H6" s="14" t="e">
        <f t="shared" si="3"/>
        <v>#DIV/0!</v>
      </c>
      <c r="I6" s="28" t="e">
        <f t="shared" si="4"/>
        <v>#DIV/0!</v>
      </c>
      <c r="J6" s="36"/>
      <c r="K6" s="32" t="e">
        <f t="shared" si="5"/>
        <v>#DIV/0!</v>
      </c>
    </row>
    <row r="7" spans="1:11" ht="12.75">
      <c r="A7" s="3"/>
      <c r="B7" s="4"/>
      <c r="C7" s="4"/>
      <c r="D7" s="22"/>
      <c r="E7" s="23">
        <f t="shared" si="0"/>
        <v>0</v>
      </c>
      <c r="F7" s="8">
        <f t="shared" si="1"/>
        <v>0</v>
      </c>
      <c r="G7" s="11" t="e">
        <f t="shared" si="2"/>
        <v>#DIV/0!</v>
      </c>
      <c r="H7" s="14" t="e">
        <f t="shared" si="3"/>
        <v>#DIV/0!</v>
      </c>
      <c r="I7" s="28" t="e">
        <f t="shared" si="4"/>
        <v>#DIV/0!</v>
      </c>
      <c r="J7" s="36"/>
      <c r="K7" s="32" t="e">
        <f t="shared" si="5"/>
        <v>#DIV/0!</v>
      </c>
    </row>
    <row r="8" spans="1:11" ht="12.75">
      <c r="A8" s="3">
        <v>8</v>
      </c>
      <c r="B8" s="4">
        <v>20</v>
      </c>
      <c r="C8" s="4">
        <v>50</v>
      </c>
      <c r="D8" s="22">
        <v>75</v>
      </c>
      <c r="E8" s="23">
        <f t="shared" si="0"/>
        <v>26.92582403567252</v>
      </c>
      <c r="F8" s="8">
        <f t="shared" si="1"/>
        <v>28.089143810376278</v>
      </c>
      <c r="G8" s="11">
        <f t="shared" si="2"/>
        <v>73.45265521818335</v>
      </c>
      <c r="H8" s="14">
        <f t="shared" si="3"/>
        <v>0.26547344781816645</v>
      </c>
      <c r="I8" s="28">
        <f t="shared" si="4"/>
        <v>0.025235118613894148</v>
      </c>
      <c r="J8" s="36">
        <v>34</v>
      </c>
      <c r="K8" s="32">
        <f t="shared" si="5"/>
        <v>0.03231939163498099</v>
      </c>
    </row>
    <row r="9" spans="1:11" ht="12.75">
      <c r="A9" s="3"/>
      <c r="B9" s="4"/>
      <c r="C9" s="4"/>
      <c r="D9" s="22"/>
      <c r="E9" s="23">
        <f t="shared" si="0"/>
        <v>0</v>
      </c>
      <c r="F9" s="8">
        <f t="shared" si="1"/>
        <v>0</v>
      </c>
      <c r="G9" s="11" t="e">
        <f t="shared" si="2"/>
        <v>#DIV/0!</v>
      </c>
      <c r="H9" s="14" t="e">
        <f t="shared" si="3"/>
        <v>#DIV/0!</v>
      </c>
      <c r="I9" s="28" t="e">
        <f t="shared" si="4"/>
        <v>#DIV/0!</v>
      </c>
      <c r="J9" s="36"/>
      <c r="K9" s="32" t="e">
        <f t="shared" si="5"/>
        <v>#DIV/0!</v>
      </c>
    </row>
    <row r="10" spans="1:11" ht="13.5" thickBot="1">
      <c r="A10" s="5">
        <v>21</v>
      </c>
      <c r="B10" s="6">
        <v>18</v>
      </c>
      <c r="C10" s="6">
        <v>60</v>
      </c>
      <c r="D10" s="24">
        <v>110</v>
      </c>
      <c r="E10" s="25">
        <f t="shared" si="0"/>
        <v>31.32091952673165</v>
      </c>
      <c r="F10" s="9">
        <f t="shared" si="1"/>
        <v>37.70941526992961</v>
      </c>
      <c r="G10" s="12">
        <f t="shared" si="2"/>
        <v>56.15900097358598</v>
      </c>
      <c r="H10" s="15">
        <f t="shared" si="3"/>
        <v>0.4384099902641402</v>
      </c>
      <c r="I10" s="29">
        <f t="shared" si="4"/>
        <v>0.033913571680067096</v>
      </c>
      <c r="J10" s="37">
        <v>45</v>
      </c>
      <c r="K10" s="33">
        <f t="shared" si="5"/>
        <v>0.03481012658227847</v>
      </c>
    </row>
    <row r="11" ht="13.5" thickTop="1"/>
    <row r="34" spans="1:11" ht="57" customHeight="1">
      <c r="A34" s="38" t="s">
        <v>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mergeCells count="1">
    <mergeCell ref="A34:K34"/>
  </mergeCells>
  <printOptions/>
  <pageMargins left="0.75" right="0.75" top="1" bottom="0.25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Jaimie Blackstone, P.E.</dc:creator>
  <cp:keywords/>
  <dc:description/>
  <cp:lastModifiedBy>Ms. Jaimie Blackstone, P.E.</cp:lastModifiedBy>
  <cp:lastPrinted>2002-04-02T20:41:33Z</cp:lastPrinted>
  <dcterms:created xsi:type="dcterms:W3CDTF">2002-04-02T16:46:44Z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1824614969</vt:i4>
  </property>
  <property fmtid="{D5CDD505-2E9C-101B-9397-08002B2CF9AE}" pid="3" name="_EmailSubject">
    <vt:lpwstr>some 'stuff' you maybe could use ;-)</vt:lpwstr>
  </property>
  <property fmtid="{D5CDD505-2E9C-101B-9397-08002B2CF9AE}" pid="4" name="_AuthorEmail">
    <vt:lpwstr>Jaimie.Blackstone@mail.oci.state.ga.us</vt:lpwstr>
  </property>
  <property fmtid="{D5CDD505-2E9C-101B-9397-08002B2CF9AE}" pid="5" name="_AuthorEmailDisplayName">
    <vt:lpwstr>Jaimie Blackstone</vt:lpwstr>
  </property>
</Properties>
</file>